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vlov\Desktop\02.2015\"/>
    </mc:Choice>
  </mc:AlternateContent>
  <bookViews>
    <workbookView xWindow="240" yWindow="30" windowWidth="19320" windowHeight="12405"/>
  </bookViews>
  <sheets>
    <sheet name="reklamni_m-li" sheetId="14" r:id="rId1"/>
  </sheets>
  <calcPr calcId="152511" iterateDelta="1E-4"/>
</workbook>
</file>

<file path=xl/calcChain.xml><?xml version="1.0" encoding="utf-8"?>
<calcChain xmlns="http://schemas.openxmlformats.org/spreadsheetml/2006/main">
  <c r="C20" i="14" l="1"/>
  <c r="C28" i="14"/>
  <c r="C27" i="14"/>
  <c r="C17" i="14"/>
  <c r="C10" i="14"/>
  <c r="C8" i="14"/>
  <c r="C7" i="14"/>
  <c r="C22" i="14"/>
  <c r="C30" i="14"/>
  <c r="C44" i="14" s="1"/>
  <c r="D33" i="14"/>
  <c r="D47" i="14"/>
  <c r="C43" i="14"/>
  <c r="D42" i="14"/>
  <c r="D43" i="14" s="1"/>
  <c r="A42" i="14"/>
  <c r="D41" i="14"/>
  <c r="C38" i="14"/>
  <c r="D37" i="14"/>
  <c r="D38" i="14" s="1"/>
  <c r="C34" i="14"/>
  <c r="D26" i="14"/>
  <c r="D25" i="14"/>
  <c r="D24" i="14"/>
  <c r="D23" i="14"/>
  <c r="D21" i="14"/>
  <c r="D19" i="14"/>
  <c r="D18" i="14"/>
  <c r="D16" i="14"/>
  <c r="D15" i="14"/>
  <c r="D14" i="14"/>
  <c r="D13" i="14"/>
  <c r="D12" i="14"/>
  <c r="D11" i="14"/>
  <c r="D9" i="14"/>
  <c r="D6" i="14"/>
  <c r="D5" i="14"/>
  <c r="A5" i="14"/>
  <c r="A6" i="14"/>
  <c r="A9" i="14" s="1"/>
  <c r="A11" i="14" s="1"/>
  <c r="A12" i="14" s="1"/>
  <c r="A13" i="14" s="1"/>
  <c r="A14" i="14" s="1"/>
  <c r="A15" i="14" s="1"/>
  <c r="A16" i="14" s="1"/>
  <c r="A17" i="14" s="1"/>
  <c r="A18" i="14" s="1"/>
  <c r="A19" i="14" s="1"/>
  <c r="A21" i="14" s="1"/>
  <c r="A22" i="14" s="1"/>
  <c r="A23" i="14" s="1"/>
  <c r="A24" i="14" s="1"/>
  <c r="A25" i="14" s="1"/>
  <c r="A26" i="14" s="1"/>
  <c r="D4" i="14"/>
  <c r="D30" i="14" s="1"/>
  <c r="D34" i="14"/>
  <c r="C48" i="14"/>
  <c r="C49" i="14" s="1"/>
  <c r="D44" i="14" l="1"/>
  <c r="D48" i="14"/>
  <c r="D49" i="14" s="1"/>
</calcChain>
</file>

<file path=xl/sharedStrings.xml><?xml version="1.0" encoding="utf-8"?>
<sst xmlns="http://schemas.openxmlformats.org/spreadsheetml/2006/main" count="70" uniqueCount="53">
  <si>
    <t>№ по ред</t>
  </si>
  <si>
    <t>изд. фактура №, дата</t>
  </si>
  <si>
    <t>стойност без ДДС</t>
  </si>
  <si>
    <t>стойност с  ДДС</t>
  </si>
  <si>
    <t>без ДДС</t>
  </si>
  <si>
    <t>с ДДС</t>
  </si>
  <si>
    <t>отпуснат лимит за срока на договора:</t>
  </si>
  <si>
    <t>оставаща сума за реализиране за срока на договора:</t>
  </si>
  <si>
    <t>РУ АНГЕЛ КЪНЧЕВ, ФИЛИАЛ СИЛИСТРА</t>
  </si>
  <si>
    <t>общо изразходени средства  по договора:</t>
  </si>
  <si>
    <t>РУ АНГЕЛ КЪНЧЕВ ГР.РУСЕ</t>
  </si>
  <si>
    <t>НИС КЪМ РУ АНГЕЛ КЪНЧЕВ ГР. РУСЕ</t>
  </si>
  <si>
    <t>РУ АНГЕЛ КЪЧЕВ ФИЛИАЛ РАЗГРАД</t>
  </si>
  <si>
    <t>забележка/наименование на   проект; ФНИ</t>
  </si>
  <si>
    <t>общо изразходени средства за филиал Разград:</t>
  </si>
  <si>
    <t>общо изразходени средства за филиал Силистра</t>
  </si>
  <si>
    <t>общо изразходени средства за НИС:</t>
  </si>
  <si>
    <t>общо изразходени средства за РУ Ангел Кънчев - Русе:</t>
  </si>
  <si>
    <t>изразходена сума за срока на договора:</t>
  </si>
  <si>
    <t>в брой</t>
  </si>
  <si>
    <t>СПРАВКА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ИЗВЪРШЕНИ РАЗХОДИ ПО ФАКТУРИ
за изработка и доставка на презентационни рекламни материали,във връзка с реализацията нанационални проекти и такива, съфинансирани от Европейския съюз,изпълнявани от Русенския университет "Ангел Кънчев"                                                                                                                                                                        ОТ ФИРМА „ОФИС ЕКСПЕРТ” ООД   по Договор № 95В00-132/18.11.2013 г. за периода от 18.11.2013 г. до 18.05.2015 г.</t>
  </si>
  <si>
    <t>0100118334/09.12.2013</t>
  </si>
  <si>
    <t>0100118352/10.12.2014</t>
  </si>
  <si>
    <t>0100119843/30.01.2014</t>
  </si>
  <si>
    <t>По проект BG051PO001-3.3.06-0008</t>
  </si>
  <si>
    <t>0100120742/28.02.2014</t>
  </si>
  <si>
    <t>0100122118/17.04.2014</t>
  </si>
  <si>
    <t>По проект BG051PO001-3.1.08-0019</t>
  </si>
  <si>
    <t>0100122692/12.05.2014</t>
  </si>
  <si>
    <t>0100122944/21.05.2014</t>
  </si>
  <si>
    <t>0100123073/26.05.2014</t>
  </si>
  <si>
    <t>0100126339/26.09.2014</t>
  </si>
  <si>
    <t>0100121430/25.03.2014</t>
  </si>
  <si>
    <t>0100127287/28.10.2014</t>
  </si>
  <si>
    <t>проект MATCHES</t>
  </si>
  <si>
    <t>100128081/25.11.2014</t>
  </si>
  <si>
    <t>100128522/05.12.2014</t>
  </si>
  <si>
    <t>100128629/10.12.2014</t>
  </si>
  <si>
    <t>100128769/12.12.2014</t>
  </si>
  <si>
    <t>100128772/13.12.2014</t>
  </si>
  <si>
    <t>100128800/13.12.2014</t>
  </si>
  <si>
    <t>0100127266/28,10,2014</t>
  </si>
  <si>
    <t>0100127272/28,10,2014</t>
  </si>
  <si>
    <t>0100118334/09.12.2014</t>
  </si>
  <si>
    <t>100120219/17.02.2014</t>
  </si>
  <si>
    <t>100120290/17.02.2014</t>
  </si>
  <si>
    <t>100121314/21.03.2014</t>
  </si>
  <si>
    <t>0100121421/27.03.2014</t>
  </si>
  <si>
    <t>100128921/17.12.2014</t>
  </si>
  <si>
    <t>по проект 01-33</t>
  </si>
  <si>
    <t>100129024/19.12.2014</t>
  </si>
  <si>
    <t>по проект 01-52</t>
  </si>
  <si>
    <t>100128081/28.11.2014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</si>
</sst>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\ &quot;лв&quot;_-;\-* #,##0.00\ &quot;лв&quot;_-;_-* &quot;-&quot;??\ &quot;лв&quot;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0" borderId="1" xfId="0" applyNumberFormat="1" applyFont="1" applyBorder="1"/>
    <xf numFmtId="2" fontId="4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" xfId="0" applyFont="1" applyBorder="1"/>
    <xf numFmtId="0" fontId="4" fillId="3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2" fontId="4" fillId="5" borderId="1" xfId="0" applyNumberFormat="1" applyFont="1" applyFill="1" applyBorder="1"/>
    <xf numFmtId="2" fontId="6" fillId="6" borderId="1" xfId="0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2" fontId="5" fillId="0" borderId="10" xfId="0" applyNumberFormat="1" applyFont="1" applyBorder="1"/>
    <xf numFmtId="2" fontId="4" fillId="3" borderId="10" xfId="0" applyNumberFormat="1" applyFont="1" applyFill="1" applyBorder="1"/>
    <xf numFmtId="2" fontId="4" fillId="5" borderId="10" xfId="0" applyNumberFormat="1" applyFont="1" applyFill="1" applyBorder="1"/>
    <xf numFmtId="0" fontId="4" fillId="0" borderId="10" xfId="0" applyFont="1" applyBorder="1"/>
    <xf numFmtId="2" fontId="6" fillId="6" borderId="10" xfId="0" applyNumberFormat="1" applyFont="1" applyFill="1" applyBorder="1"/>
    <xf numFmtId="2" fontId="4" fillId="4" borderId="12" xfId="0" applyNumberFormat="1" applyFont="1" applyFill="1" applyBorder="1"/>
    <xf numFmtId="0" fontId="3" fillId="0" borderId="5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1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justify"/>
    </xf>
    <xf numFmtId="0" fontId="7" fillId="3" borderId="9" xfId="0" applyFont="1" applyFill="1" applyBorder="1" applyAlignment="1">
      <alignment horizontal="left" vertical="justify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7" borderId="8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5" fillId="0" borderId="1" xfId="0" applyFont="1" applyBorder="1"/>
    <xf numFmtId="0" fontId="4" fillId="6" borderId="8" xfId="0" applyFont="1" applyFill="1" applyBorder="1" applyAlignment="1">
      <alignment horizontal="right"/>
    </xf>
    <xf numFmtId="0" fontId="4" fillId="6" borderId="11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0" fontId="4" fillId="7" borderId="15" xfId="0" applyFont="1" applyFill="1" applyBorder="1" applyAlignment="1">
      <alignment horizontal="center"/>
    </xf>
    <xf numFmtId="0" fontId="5" fillId="0" borderId="0" xfId="0" applyFont="1" applyBorder="1"/>
    <xf numFmtId="0" fontId="4" fillId="5" borderId="8" xfId="0" applyFont="1" applyFill="1" applyBorder="1" applyAlignment="1">
      <alignment horizontal="right"/>
    </xf>
    <xf numFmtId="0" fontId="4" fillId="5" borderId="11" xfId="0" applyFont="1" applyFill="1" applyBorder="1" applyAlignment="1">
      <alignment horizontal="right"/>
    </xf>
  </cellXfs>
  <cellStyles count="3">
    <cellStyle name="Currency 3" xfId="1"/>
    <cellStyle name="Normal" xfId="0" builtinId="0"/>
    <cellStyle name="Нормален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E17" sqref="E17:H17"/>
    </sheetView>
  </sheetViews>
  <sheetFormatPr defaultColWidth="40.7109375" defaultRowHeight="15.75" x14ac:dyDescent="0.25"/>
  <cols>
    <col min="1" max="1" width="10.28515625" style="4" bestFit="1" customWidth="1"/>
    <col min="2" max="2" width="41.140625" style="4" customWidth="1"/>
    <col min="3" max="3" width="20.140625" style="4" customWidth="1"/>
    <col min="4" max="4" width="17.28515625" style="4" customWidth="1"/>
    <col min="5" max="5" width="36.7109375" style="4" customWidth="1"/>
    <col min="6" max="7" width="40.7109375" style="4" hidden="1" customWidth="1"/>
    <col min="8" max="8" width="5" style="4" customWidth="1"/>
    <col min="9" max="16384" width="40.7109375" style="4"/>
  </cols>
  <sheetData>
    <row r="1" spans="1:8" ht="79.5" customHeight="1" thickBot="1" x14ac:dyDescent="0.3">
      <c r="A1" s="40" t="s">
        <v>20</v>
      </c>
      <c r="B1" s="40"/>
      <c r="C1" s="40"/>
      <c r="D1" s="40"/>
      <c r="E1" s="40"/>
      <c r="F1" s="40"/>
      <c r="G1" s="40"/>
      <c r="H1" s="40"/>
    </row>
    <row r="2" spans="1:8" ht="63.75" customHeight="1" x14ac:dyDescent="0.25">
      <c r="A2" s="13" t="s">
        <v>0</v>
      </c>
      <c r="B2" s="14" t="s">
        <v>1</v>
      </c>
      <c r="C2" s="14" t="s">
        <v>2</v>
      </c>
      <c r="D2" s="14" t="s">
        <v>3</v>
      </c>
      <c r="E2" s="41" t="s">
        <v>13</v>
      </c>
      <c r="F2" s="42"/>
      <c r="G2" s="42"/>
      <c r="H2" s="42"/>
    </row>
    <row r="3" spans="1:8" x14ac:dyDescent="0.25">
      <c r="A3" s="43" t="s">
        <v>10</v>
      </c>
      <c r="B3" s="44"/>
      <c r="C3" s="44"/>
      <c r="D3" s="44"/>
      <c r="E3" s="44"/>
      <c r="F3" s="44"/>
      <c r="G3" s="44"/>
      <c r="H3" s="44"/>
    </row>
    <row r="4" spans="1:8" s="33" customFormat="1" x14ac:dyDescent="0.25">
      <c r="A4" s="30">
        <v>1</v>
      </c>
      <c r="B4" s="31" t="s">
        <v>21</v>
      </c>
      <c r="C4" s="32">
        <v>4770</v>
      </c>
      <c r="D4" s="32">
        <f>SUM(C4*1.2)</f>
        <v>5724</v>
      </c>
      <c r="E4" s="39"/>
      <c r="F4" s="39"/>
      <c r="G4" s="39"/>
      <c r="H4" s="39"/>
    </row>
    <row r="5" spans="1:8" s="33" customFormat="1" x14ac:dyDescent="0.25">
      <c r="A5" s="30">
        <f t="shared" ref="A5:A26" si="0">SUM(A4+1)</f>
        <v>2</v>
      </c>
      <c r="B5" s="31" t="s">
        <v>22</v>
      </c>
      <c r="C5" s="32">
        <v>881.29</v>
      </c>
      <c r="D5" s="32">
        <f t="shared" ref="D5:D26" si="1">SUM(C5*1.2)</f>
        <v>1057.548</v>
      </c>
      <c r="E5" s="39"/>
      <c r="F5" s="39"/>
      <c r="G5" s="39"/>
      <c r="H5" s="39"/>
    </row>
    <row r="6" spans="1:8" s="33" customFormat="1" x14ac:dyDescent="0.25">
      <c r="A6" s="30">
        <f t="shared" si="0"/>
        <v>3</v>
      </c>
      <c r="B6" s="31" t="s">
        <v>23</v>
      </c>
      <c r="C6" s="32">
        <v>2640</v>
      </c>
      <c r="D6" s="32">
        <f t="shared" si="1"/>
        <v>3168</v>
      </c>
      <c r="E6" s="39" t="s">
        <v>24</v>
      </c>
      <c r="F6" s="39"/>
      <c r="G6" s="39"/>
      <c r="H6" s="39"/>
    </row>
    <row r="7" spans="1:8" s="33" customFormat="1" x14ac:dyDescent="0.25">
      <c r="A7" s="30"/>
      <c r="B7" s="31" t="s">
        <v>44</v>
      </c>
      <c r="C7" s="32">
        <f>D7/1.2</f>
        <v>1537.9083333333333</v>
      </c>
      <c r="D7" s="32">
        <v>1845.49</v>
      </c>
      <c r="E7" s="36"/>
      <c r="F7" s="37"/>
      <c r="G7" s="37"/>
      <c r="H7" s="38"/>
    </row>
    <row r="8" spans="1:8" s="33" customFormat="1" x14ac:dyDescent="0.25">
      <c r="A8" s="30"/>
      <c r="B8" s="31" t="s">
        <v>45</v>
      </c>
      <c r="C8" s="32">
        <f>D8/1.2</f>
        <v>570.75833333333333</v>
      </c>
      <c r="D8" s="32">
        <v>684.91</v>
      </c>
      <c r="E8" s="36"/>
      <c r="F8" s="37"/>
      <c r="G8" s="37"/>
      <c r="H8" s="38"/>
    </row>
    <row r="9" spans="1:8" s="33" customFormat="1" x14ac:dyDescent="0.25">
      <c r="A9" s="30">
        <f>SUM(A6+1)</f>
        <v>4</v>
      </c>
      <c r="B9" s="31" t="s">
        <v>25</v>
      </c>
      <c r="C9" s="32">
        <v>224.8</v>
      </c>
      <c r="D9" s="32">
        <f t="shared" si="1"/>
        <v>269.76</v>
      </c>
      <c r="E9" s="39"/>
      <c r="F9" s="39"/>
      <c r="G9" s="39"/>
      <c r="H9" s="39"/>
    </row>
    <row r="10" spans="1:8" s="33" customFormat="1" x14ac:dyDescent="0.25">
      <c r="A10" s="30"/>
      <c r="B10" s="31" t="s">
        <v>46</v>
      </c>
      <c r="C10" s="32">
        <f>D10/1.2</f>
        <v>69.858333333333334</v>
      </c>
      <c r="D10" s="32">
        <v>83.83</v>
      </c>
      <c r="E10" s="36"/>
      <c r="F10" s="37"/>
      <c r="G10" s="37"/>
      <c r="H10" s="38"/>
    </row>
    <row r="11" spans="1:8" s="33" customFormat="1" x14ac:dyDescent="0.25">
      <c r="A11" s="30">
        <f>SUM(A9+1)</f>
        <v>5</v>
      </c>
      <c r="B11" s="31" t="s">
        <v>47</v>
      </c>
      <c r="C11" s="32">
        <v>162</v>
      </c>
      <c r="D11" s="32">
        <f t="shared" si="1"/>
        <v>194.4</v>
      </c>
      <c r="E11" s="39"/>
      <c r="F11" s="39"/>
      <c r="G11" s="39"/>
      <c r="H11" s="39"/>
    </row>
    <row r="12" spans="1:8" s="33" customFormat="1" x14ac:dyDescent="0.25">
      <c r="A12" s="30">
        <f t="shared" si="0"/>
        <v>6</v>
      </c>
      <c r="B12" s="31" t="s">
        <v>26</v>
      </c>
      <c r="C12" s="32">
        <v>378</v>
      </c>
      <c r="D12" s="32">
        <f t="shared" si="1"/>
        <v>453.59999999999997</v>
      </c>
      <c r="E12" s="39"/>
      <c r="F12" s="39"/>
      <c r="G12" s="39"/>
      <c r="H12" s="39"/>
    </row>
    <row r="13" spans="1:8" s="33" customFormat="1" x14ac:dyDescent="0.25">
      <c r="A13" s="30">
        <f t="shared" si="0"/>
        <v>7</v>
      </c>
      <c r="B13" s="31" t="s">
        <v>26</v>
      </c>
      <c r="C13" s="32">
        <v>2630</v>
      </c>
      <c r="D13" s="32">
        <f t="shared" si="1"/>
        <v>3156</v>
      </c>
      <c r="E13" s="39" t="s">
        <v>27</v>
      </c>
      <c r="F13" s="39"/>
      <c r="G13" s="39"/>
      <c r="H13" s="39"/>
    </row>
    <row r="14" spans="1:8" s="33" customFormat="1" x14ac:dyDescent="0.25">
      <c r="A14" s="30">
        <f t="shared" si="0"/>
        <v>8</v>
      </c>
      <c r="B14" s="31" t="s">
        <v>28</v>
      </c>
      <c r="C14" s="32">
        <v>1332.14</v>
      </c>
      <c r="D14" s="32">
        <f t="shared" si="1"/>
        <v>1598.568</v>
      </c>
      <c r="E14" s="39"/>
      <c r="F14" s="39"/>
      <c r="G14" s="39"/>
      <c r="H14" s="39"/>
    </row>
    <row r="15" spans="1:8" s="33" customFormat="1" ht="26.25" customHeight="1" x14ac:dyDescent="0.25">
      <c r="A15" s="30">
        <f t="shared" si="0"/>
        <v>9</v>
      </c>
      <c r="B15" s="31" t="s">
        <v>29</v>
      </c>
      <c r="C15" s="32">
        <v>208</v>
      </c>
      <c r="D15" s="32">
        <f t="shared" si="1"/>
        <v>249.6</v>
      </c>
      <c r="E15" s="39"/>
      <c r="F15" s="39"/>
      <c r="G15" s="39"/>
      <c r="H15" s="39"/>
    </row>
    <row r="16" spans="1:8" s="33" customFormat="1" x14ac:dyDescent="0.25">
      <c r="A16" s="30">
        <f t="shared" si="0"/>
        <v>10</v>
      </c>
      <c r="B16" s="31" t="s">
        <v>30</v>
      </c>
      <c r="C16" s="32">
        <v>337.9</v>
      </c>
      <c r="D16" s="32">
        <f t="shared" si="1"/>
        <v>405.47999999999996</v>
      </c>
      <c r="E16" s="39"/>
      <c r="F16" s="39"/>
      <c r="G16" s="39"/>
      <c r="H16" s="39"/>
    </row>
    <row r="17" spans="1:8" s="33" customFormat="1" ht="31.5" customHeight="1" x14ac:dyDescent="0.25">
      <c r="A17" s="30">
        <f t="shared" si="0"/>
        <v>11</v>
      </c>
      <c r="B17" s="31" t="s">
        <v>31</v>
      </c>
      <c r="C17" s="32">
        <f>D17/1.2</f>
        <v>431.00000000000006</v>
      </c>
      <c r="D17" s="32">
        <v>517.20000000000005</v>
      </c>
      <c r="E17" s="39"/>
      <c r="F17" s="39"/>
      <c r="G17" s="39"/>
      <c r="H17" s="39"/>
    </row>
    <row r="18" spans="1:8" s="33" customFormat="1" x14ac:dyDescent="0.25">
      <c r="A18" s="30">
        <f t="shared" si="0"/>
        <v>12</v>
      </c>
      <c r="B18" s="31" t="s">
        <v>33</v>
      </c>
      <c r="C18" s="32">
        <v>6750</v>
      </c>
      <c r="D18" s="32">
        <f t="shared" si="1"/>
        <v>8100</v>
      </c>
      <c r="E18" s="39" t="s">
        <v>34</v>
      </c>
      <c r="F18" s="39"/>
      <c r="G18" s="39"/>
      <c r="H18" s="39"/>
    </row>
    <row r="19" spans="1:8" s="33" customFormat="1" x14ac:dyDescent="0.25">
      <c r="A19" s="30">
        <f t="shared" si="0"/>
        <v>13</v>
      </c>
      <c r="B19" s="31" t="s">
        <v>35</v>
      </c>
      <c r="C19" s="32">
        <v>605.5</v>
      </c>
      <c r="D19" s="32">
        <f t="shared" si="1"/>
        <v>726.6</v>
      </c>
      <c r="E19" s="39"/>
      <c r="F19" s="39"/>
      <c r="G19" s="39"/>
      <c r="H19" s="39"/>
    </row>
    <row r="20" spans="1:8" s="33" customFormat="1" x14ac:dyDescent="0.25">
      <c r="A20" s="30"/>
      <c r="B20" s="31" t="s">
        <v>52</v>
      </c>
      <c r="C20" s="32">
        <f>D20/1.2</f>
        <v>605.5</v>
      </c>
      <c r="D20" s="32">
        <v>726.6</v>
      </c>
      <c r="E20" s="36"/>
      <c r="F20" s="37"/>
      <c r="G20" s="37"/>
      <c r="H20" s="38"/>
    </row>
    <row r="21" spans="1:8" s="33" customFormat="1" x14ac:dyDescent="0.25">
      <c r="A21" s="30">
        <f>SUM(A19+1)</f>
        <v>14</v>
      </c>
      <c r="B21" s="31" t="s">
        <v>36</v>
      </c>
      <c r="C21" s="32">
        <v>231.16</v>
      </c>
      <c r="D21" s="32">
        <f t="shared" si="1"/>
        <v>277.392</v>
      </c>
      <c r="E21" s="39" t="s">
        <v>19</v>
      </c>
      <c r="F21" s="39"/>
      <c r="G21" s="39"/>
      <c r="H21" s="39"/>
    </row>
    <row r="22" spans="1:8" s="33" customFormat="1" x14ac:dyDescent="0.25">
      <c r="A22" s="30">
        <f t="shared" si="0"/>
        <v>15</v>
      </c>
      <c r="B22" s="31" t="s">
        <v>43</v>
      </c>
      <c r="C22" s="32">
        <f>D22/1.2</f>
        <v>4770</v>
      </c>
      <c r="D22" s="32">
        <v>5724</v>
      </c>
      <c r="E22" s="36"/>
      <c r="F22" s="37"/>
      <c r="G22" s="37"/>
      <c r="H22" s="38"/>
    </row>
    <row r="23" spans="1:8" s="33" customFormat="1" x14ac:dyDescent="0.25">
      <c r="A23" s="30">
        <f t="shared" si="0"/>
        <v>16</v>
      </c>
      <c r="B23" s="31" t="s">
        <v>37</v>
      </c>
      <c r="C23" s="32">
        <v>5328.79</v>
      </c>
      <c r="D23" s="32">
        <f t="shared" si="1"/>
        <v>6394.5479999999998</v>
      </c>
      <c r="E23" s="39"/>
      <c r="F23" s="39"/>
      <c r="G23" s="39"/>
      <c r="H23" s="39"/>
    </row>
    <row r="24" spans="1:8" s="33" customFormat="1" x14ac:dyDescent="0.25">
      <c r="A24" s="30">
        <f t="shared" si="0"/>
        <v>17</v>
      </c>
      <c r="B24" s="31" t="s">
        <v>38</v>
      </c>
      <c r="C24" s="32">
        <v>600</v>
      </c>
      <c r="D24" s="32">
        <f t="shared" si="1"/>
        <v>720</v>
      </c>
      <c r="E24" s="39"/>
      <c r="F24" s="39"/>
      <c r="G24" s="39"/>
      <c r="H24" s="39"/>
    </row>
    <row r="25" spans="1:8" s="33" customFormat="1" x14ac:dyDescent="0.25">
      <c r="A25" s="30">
        <f t="shared" si="0"/>
        <v>18</v>
      </c>
      <c r="B25" s="31" t="s">
        <v>39</v>
      </c>
      <c r="C25" s="32">
        <v>883.48</v>
      </c>
      <c r="D25" s="32">
        <f t="shared" si="1"/>
        <v>1060.1759999999999</v>
      </c>
      <c r="E25" s="39"/>
      <c r="F25" s="39"/>
      <c r="G25" s="39"/>
      <c r="H25" s="39"/>
    </row>
    <row r="26" spans="1:8" s="33" customFormat="1" x14ac:dyDescent="0.25">
      <c r="A26" s="30">
        <f t="shared" si="0"/>
        <v>19</v>
      </c>
      <c r="B26" s="31" t="s">
        <v>40</v>
      </c>
      <c r="C26" s="32">
        <v>74.400000000000006</v>
      </c>
      <c r="D26" s="32">
        <f t="shared" si="1"/>
        <v>89.28</v>
      </c>
      <c r="E26" s="39" t="s">
        <v>19</v>
      </c>
      <c r="F26" s="39"/>
      <c r="G26" s="39"/>
      <c r="H26" s="39"/>
    </row>
    <row r="27" spans="1:8" s="33" customFormat="1" x14ac:dyDescent="0.25">
      <c r="A27" s="34"/>
      <c r="B27" s="35" t="s">
        <v>48</v>
      </c>
      <c r="C27" s="32">
        <f>D27/1.2</f>
        <v>229.7</v>
      </c>
      <c r="D27" s="32">
        <v>275.64</v>
      </c>
      <c r="E27" s="36" t="s">
        <v>49</v>
      </c>
      <c r="F27" s="37"/>
      <c r="G27" s="37"/>
      <c r="H27" s="37"/>
    </row>
    <row r="28" spans="1:8" s="33" customFormat="1" x14ac:dyDescent="0.25">
      <c r="A28" s="34"/>
      <c r="B28" s="35" t="s">
        <v>50</v>
      </c>
      <c r="C28" s="32">
        <f>D28/1.2</f>
        <v>1550.4</v>
      </c>
      <c r="D28" s="32">
        <v>1860.48</v>
      </c>
      <c r="E28" s="36" t="s">
        <v>51</v>
      </c>
      <c r="F28" s="37"/>
      <c r="G28" s="37"/>
      <c r="H28" s="37"/>
    </row>
    <row r="29" spans="1:8" x14ac:dyDescent="0.25">
      <c r="A29" s="22"/>
      <c r="B29" s="23"/>
      <c r="C29" s="7"/>
      <c r="D29" s="7"/>
      <c r="E29" s="51"/>
      <c r="F29" s="52"/>
      <c r="G29" s="52"/>
      <c r="H29" s="52"/>
    </row>
    <row r="30" spans="1:8" ht="36" customHeight="1" x14ac:dyDescent="0.25">
      <c r="A30" s="49" t="s">
        <v>17</v>
      </c>
      <c r="B30" s="50"/>
      <c r="C30" s="8">
        <f>SUM(C4:C26)</f>
        <v>36022.485000000001</v>
      </c>
      <c r="D30" s="8">
        <f>SUM(D4:D26)</f>
        <v>43226.981999999996</v>
      </c>
      <c r="E30" s="45"/>
      <c r="F30" s="46"/>
      <c r="G30" s="46"/>
      <c r="H30" s="46"/>
    </row>
    <row r="31" spans="1:8" ht="31.5" x14ac:dyDescent="0.25">
      <c r="A31" s="17" t="s">
        <v>0</v>
      </c>
      <c r="B31" s="9" t="s">
        <v>1</v>
      </c>
      <c r="C31" s="5" t="s">
        <v>2</v>
      </c>
      <c r="D31" s="5" t="s">
        <v>3</v>
      </c>
      <c r="E31" s="47" t="s">
        <v>13</v>
      </c>
      <c r="F31" s="48"/>
      <c r="G31" s="48"/>
      <c r="H31" s="48"/>
    </row>
    <row r="32" spans="1:8" x14ac:dyDescent="0.25">
      <c r="A32" s="55" t="s">
        <v>11</v>
      </c>
      <c r="B32" s="56"/>
      <c r="C32" s="56"/>
      <c r="D32" s="56"/>
      <c r="E32" s="56"/>
      <c r="F32" s="56"/>
      <c r="G32" s="56"/>
      <c r="H32" s="56"/>
    </row>
    <row r="33" spans="1:8" x14ac:dyDescent="0.25">
      <c r="A33" s="15">
        <v>1</v>
      </c>
      <c r="B33" s="6"/>
      <c r="C33" s="7">
        <v>0</v>
      </c>
      <c r="D33" s="7">
        <f>SUM(C33*1.2)</f>
        <v>0</v>
      </c>
      <c r="E33" s="57"/>
      <c r="F33" s="58"/>
      <c r="G33" s="58"/>
      <c r="H33" s="58"/>
    </row>
    <row r="34" spans="1:8" ht="28.5" customHeight="1" x14ac:dyDescent="0.25">
      <c r="A34" s="59" t="s">
        <v>16</v>
      </c>
      <c r="B34" s="60"/>
      <c r="C34" s="8">
        <f>SUM(C33:C33)</f>
        <v>0</v>
      </c>
      <c r="D34" s="8">
        <f>SUM(D33:D33)</f>
        <v>0</v>
      </c>
      <c r="E34" s="54"/>
      <c r="F34" s="54"/>
      <c r="G34" s="54"/>
      <c r="H34" s="54"/>
    </row>
    <row r="35" spans="1:8" ht="51.75" customHeight="1" x14ac:dyDescent="0.25">
      <c r="A35" s="18" t="s">
        <v>0</v>
      </c>
      <c r="B35" s="5" t="s">
        <v>1</v>
      </c>
      <c r="C35" s="5" t="s">
        <v>2</v>
      </c>
      <c r="D35" s="5" t="s">
        <v>3</v>
      </c>
      <c r="E35" s="53" t="s">
        <v>13</v>
      </c>
      <c r="F35" s="53"/>
      <c r="G35" s="53"/>
      <c r="H35" s="53"/>
    </row>
    <row r="36" spans="1:8" x14ac:dyDescent="0.25">
      <c r="A36" s="61" t="s">
        <v>8</v>
      </c>
      <c r="B36" s="62"/>
      <c r="C36" s="62"/>
      <c r="D36" s="62"/>
      <c r="E36" s="62"/>
      <c r="F36" s="62"/>
      <c r="G36" s="62"/>
      <c r="H36" s="62"/>
    </row>
    <row r="37" spans="1:8" x14ac:dyDescent="0.25">
      <c r="A37" s="15">
        <v>1</v>
      </c>
      <c r="B37" s="6" t="s">
        <v>32</v>
      </c>
      <c r="C37" s="7">
        <v>120</v>
      </c>
      <c r="D37" s="7">
        <f>SUM(C37*1.2)</f>
        <v>144</v>
      </c>
      <c r="E37" s="63"/>
      <c r="F37" s="63"/>
      <c r="G37" s="63"/>
      <c r="H37" s="63"/>
    </row>
    <row r="38" spans="1:8" ht="31.5" customHeight="1" x14ac:dyDescent="0.25">
      <c r="A38" s="59" t="s">
        <v>15</v>
      </c>
      <c r="B38" s="60"/>
      <c r="C38" s="8">
        <f>SUM(C37:C37)</f>
        <v>120</v>
      </c>
      <c r="D38" s="8">
        <f>SUM(D37:D37)</f>
        <v>144</v>
      </c>
      <c r="E38" s="54"/>
      <c r="F38" s="54"/>
      <c r="G38" s="54"/>
      <c r="H38" s="54"/>
    </row>
    <row r="39" spans="1:8" ht="44.25" customHeight="1" x14ac:dyDescent="0.25">
      <c r="A39" s="17" t="s">
        <v>0</v>
      </c>
      <c r="B39" s="9" t="s">
        <v>1</v>
      </c>
      <c r="C39" s="5" t="s">
        <v>2</v>
      </c>
      <c r="D39" s="5" t="s">
        <v>3</v>
      </c>
      <c r="E39" s="53" t="s">
        <v>13</v>
      </c>
      <c r="F39" s="53"/>
      <c r="G39" s="53"/>
      <c r="H39" s="53"/>
    </row>
    <row r="40" spans="1:8" x14ac:dyDescent="0.25">
      <c r="A40" s="55" t="s">
        <v>12</v>
      </c>
      <c r="B40" s="56"/>
      <c r="C40" s="56"/>
      <c r="D40" s="56"/>
      <c r="E40" s="70"/>
      <c r="F40" s="70"/>
      <c r="G40" s="70"/>
      <c r="H40" s="70"/>
    </row>
    <row r="41" spans="1:8" x14ac:dyDescent="0.25">
      <c r="A41" s="15">
        <v>1</v>
      </c>
      <c r="B41" s="1" t="s">
        <v>41</v>
      </c>
      <c r="C41" s="2">
        <v>41.4</v>
      </c>
      <c r="D41" s="24">
        <f>SUM(C41*1.2)</f>
        <v>49.68</v>
      </c>
      <c r="E41" s="71"/>
      <c r="F41" s="71"/>
      <c r="G41" s="71"/>
      <c r="H41" s="71"/>
    </row>
    <row r="42" spans="1:8" x14ac:dyDescent="0.25">
      <c r="A42" s="15">
        <f>SUM(A41+1)</f>
        <v>2</v>
      </c>
      <c r="B42" s="1" t="s">
        <v>42</v>
      </c>
      <c r="C42" s="3">
        <v>51.4</v>
      </c>
      <c r="D42" s="24">
        <f>SUM(C42*1.2)</f>
        <v>61.679999999999993</v>
      </c>
      <c r="E42" s="71"/>
      <c r="F42" s="71"/>
      <c r="G42" s="71"/>
      <c r="H42" s="71"/>
    </row>
    <row r="43" spans="1:8" ht="27.75" customHeight="1" x14ac:dyDescent="0.25">
      <c r="A43" s="59" t="s">
        <v>14</v>
      </c>
      <c r="B43" s="60"/>
      <c r="C43" s="8">
        <f>SUM(C41:C42)</f>
        <v>92.8</v>
      </c>
      <c r="D43" s="25">
        <f>SUM(D41:D42)</f>
        <v>111.35999999999999</v>
      </c>
      <c r="E43" s="10"/>
      <c r="F43" s="10"/>
      <c r="G43" s="10"/>
      <c r="H43" s="10"/>
    </row>
    <row r="44" spans="1:8" x14ac:dyDescent="0.25">
      <c r="A44" s="72" t="s">
        <v>9</v>
      </c>
      <c r="B44" s="73"/>
      <c r="C44" s="20">
        <f>SUM(C30+C34+C38+C43)</f>
        <v>36235.285000000003</v>
      </c>
      <c r="D44" s="26">
        <f>SUM(D30+D34+D38+D43)</f>
        <v>43482.341999999997</v>
      </c>
      <c r="E44" s="10"/>
      <c r="F44" s="10"/>
      <c r="G44" s="10"/>
      <c r="H44" s="10"/>
    </row>
    <row r="45" spans="1:8" x14ac:dyDescent="0.25">
      <c r="A45" s="16"/>
      <c r="B45" s="10"/>
      <c r="C45" s="10"/>
      <c r="D45" s="10"/>
      <c r="E45" s="10"/>
      <c r="F45" s="10"/>
      <c r="G45" s="10"/>
      <c r="H45" s="10"/>
    </row>
    <row r="46" spans="1:8" x14ac:dyDescent="0.25">
      <c r="A46" s="16"/>
      <c r="B46" s="10"/>
      <c r="C46" s="11" t="s">
        <v>4</v>
      </c>
      <c r="D46" s="27" t="s">
        <v>5</v>
      </c>
      <c r="E46" s="10"/>
      <c r="F46" s="10"/>
      <c r="G46" s="10"/>
      <c r="H46" s="10"/>
    </row>
    <row r="47" spans="1:8" x14ac:dyDescent="0.25">
      <c r="A47" s="64" t="s">
        <v>6</v>
      </c>
      <c r="B47" s="65"/>
      <c r="C47" s="21">
        <v>40000</v>
      </c>
      <c r="D47" s="28">
        <f>SUM(C47*1.2)</f>
        <v>48000</v>
      </c>
      <c r="E47" s="10"/>
      <c r="F47" s="10"/>
      <c r="G47" s="10"/>
      <c r="H47" s="10"/>
    </row>
    <row r="48" spans="1:8" x14ac:dyDescent="0.25">
      <c r="A48" s="66" t="s">
        <v>18</v>
      </c>
      <c r="B48" s="67"/>
      <c r="C48" s="12">
        <f>SUM(C30+C34+C38+C43)</f>
        <v>36235.285000000003</v>
      </c>
      <c r="D48" s="25">
        <f>SUM(D30+D34+D38+D43)</f>
        <v>43482.341999999997</v>
      </c>
      <c r="E48" s="10"/>
      <c r="F48" s="10"/>
      <c r="G48" s="10"/>
      <c r="H48" s="10"/>
    </row>
    <row r="49" spans="1:8" ht="16.5" thickBot="1" x14ac:dyDescent="0.3">
      <c r="A49" s="68" t="s">
        <v>7</v>
      </c>
      <c r="B49" s="69"/>
      <c r="C49" s="19">
        <f>SUM(C47-C48)</f>
        <v>3764.7149999999965</v>
      </c>
      <c r="D49" s="29">
        <f>SUM(D47-D48)</f>
        <v>4517.6580000000031</v>
      </c>
      <c r="E49" s="10"/>
      <c r="F49" s="10"/>
      <c r="G49" s="10"/>
      <c r="H49" s="10"/>
    </row>
    <row r="50" spans="1:8" x14ac:dyDescent="0.25">
      <c r="E50" s="10"/>
      <c r="F50" s="10"/>
      <c r="G50" s="10"/>
      <c r="H50" s="10"/>
    </row>
  </sheetData>
  <mergeCells count="50">
    <mergeCell ref="A48:B48"/>
    <mergeCell ref="A49:B49"/>
    <mergeCell ref="A40:H40"/>
    <mergeCell ref="E41:H41"/>
    <mergeCell ref="E42:H42"/>
    <mergeCell ref="A43:B43"/>
    <mergeCell ref="A44:B44"/>
    <mergeCell ref="E38:H38"/>
    <mergeCell ref="E39:H39"/>
    <mergeCell ref="A36:H36"/>
    <mergeCell ref="E37:H37"/>
    <mergeCell ref="A38:B38"/>
    <mergeCell ref="A47:B47"/>
    <mergeCell ref="E30:H30"/>
    <mergeCell ref="E31:H31"/>
    <mergeCell ref="A30:B30"/>
    <mergeCell ref="E26:H26"/>
    <mergeCell ref="E29:H29"/>
    <mergeCell ref="E35:H35"/>
    <mergeCell ref="E34:H34"/>
    <mergeCell ref="A32:H32"/>
    <mergeCell ref="E33:H33"/>
    <mergeCell ref="A34:B34"/>
    <mergeCell ref="E18:H18"/>
    <mergeCell ref="E19:H19"/>
    <mergeCell ref="E21:H21"/>
    <mergeCell ref="E23:H23"/>
    <mergeCell ref="E24:H24"/>
    <mergeCell ref="E25:H25"/>
    <mergeCell ref="E22:H22"/>
    <mergeCell ref="E6:H6"/>
    <mergeCell ref="A1:H1"/>
    <mergeCell ref="E9:H9"/>
    <mergeCell ref="E11:H11"/>
    <mergeCell ref="E2:H2"/>
    <mergeCell ref="A3:H3"/>
    <mergeCell ref="E4:H4"/>
    <mergeCell ref="E5:H5"/>
    <mergeCell ref="E7:H7"/>
    <mergeCell ref="E8:H8"/>
    <mergeCell ref="E10:H10"/>
    <mergeCell ref="E20:H20"/>
    <mergeCell ref="E27:H27"/>
    <mergeCell ref="E28:H28"/>
    <mergeCell ref="E12:H12"/>
    <mergeCell ref="E13:H13"/>
    <mergeCell ref="E14:H14"/>
    <mergeCell ref="E15:H15"/>
    <mergeCell ref="E16:H16"/>
    <mergeCell ref="E17:H1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553798-77EB-4354-817C-9481522EA9B2}"/>
</file>

<file path=customXml/itemProps2.xml><?xml version="1.0" encoding="utf-8"?>
<ds:datastoreItem xmlns:ds="http://schemas.openxmlformats.org/officeDocument/2006/customXml" ds:itemID="{9826DA02-A9D5-449D-A71A-26E91712926B}"/>
</file>

<file path=customXml/itemProps3.xml><?xml version="1.0" encoding="utf-8"?>
<ds:datastoreItem xmlns:ds="http://schemas.openxmlformats.org/officeDocument/2006/customXml" ds:itemID="{674ADCB6-EC95-4EB2-A119-907AFB9B2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reklamni_m-li</vt:lpstr>
    </vt:vector>
  </TitlesOfParts>
  <Company>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sstancheva</dc:creator>
  <cp:lastModifiedBy>Tsvetelin Pavlov</cp:lastModifiedBy>
  <cp:lastPrinted>2015-01-08T07:09:20Z</cp:lastPrinted>
  <dcterms:created xsi:type="dcterms:W3CDTF">2012-05-23T05:56:12Z</dcterms:created>
  <dcterms:modified xsi:type="dcterms:W3CDTF">2015-02-20T11:39:01Z</dcterms:modified>
</cp:coreProperties>
</file>